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Shivani.Maharaj\Desktop\"/>
    </mc:Choice>
  </mc:AlternateContent>
  <xr:revisionPtr revIDLastSave="0" documentId="8_{7CA13744-7773-46B8-810D-0B2ADA3D3169}" xr6:coauthVersionLast="47" xr6:coauthVersionMax="47" xr10:uidLastSave="{00000000-0000-0000-0000-000000000000}"/>
  <bookViews>
    <workbookView xWindow="-120" yWindow="-120" windowWidth="20730" windowHeight="11160" xr2:uid="{9352FDF8-8652-46D7-9182-76494A8670AA}"/>
  </bookViews>
  <sheets>
    <sheet name="2021 PRICING SCHEDULE"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8" i="3" l="1"/>
  <c r="O48" i="3" s="1"/>
  <c r="M48" i="3"/>
  <c r="K48" i="3"/>
  <c r="L48" i="3" s="1"/>
  <c r="J48" i="3"/>
  <c r="I48" i="3"/>
  <c r="H48" i="3"/>
  <c r="G48" i="3"/>
  <c r="P13" i="3"/>
  <c r="Q13" i="3" s="1"/>
  <c r="R13" i="3" s="1"/>
  <c r="P21" i="3"/>
  <c r="Q21" i="3" s="1"/>
  <c r="R21" i="3" s="1"/>
  <c r="P29" i="3"/>
  <c r="Q29" i="3" s="1"/>
  <c r="R29" i="3" s="1"/>
  <c r="P37" i="3"/>
  <c r="Q37" i="3" s="1"/>
  <c r="R37" i="3" s="1"/>
  <c r="P45" i="3"/>
  <c r="Q45" i="3" s="1"/>
  <c r="R45" i="3" s="1"/>
  <c r="O8" i="3"/>
  <c r="P8" i="3" s="1"/>
  <c r="Q8" i="3" s="1"/>
  <c r="R8" i="3" s="1"/>
  <c r="O9" i="3"/>
  <c r="P9" i="3" s="1"/>
  <c r="Q9" i="3" s="1"/>
  <c r="R9" i="3" s="1"/>
  <c r="O10" i="3"/>
  <c r="P10" i="3" s="1"/>
  <c r="Q10" i="3" s="1"/>
  <c r="R10" i="3" s="1"/>
  <c r="O11" i="3"/>
  <c r="P11" i="3" s="1"/>
  <c r="Q11" i="3" s="1"/>
  <c r="R11" i="3" s="1"/>
  <c r="O12" i="3"/>
  <c r="P12" i="3" s="1"/>
  <c r="Q12" i="3" s="1"/>
  <c r="R12" i="3" s="1"/>
  <c r="O13" i="3"/>
  <c r="O14" i="3"/>
  <c r="P14" i="3" s="1"/>
  <c r="Q14" i="3" s="1"/>
  <c r="R14" i="3" s="1"/>
  <c r="O15" i="3"/>
  <c r="P15" i="3" s="1"/>
  <c r="Q15" i="3" s="1"/>
  <c r="R15" i="3" s="1"/>
  <c r="O16" i="3"/>
  <c r="P16" i="3" s="1"/>
  <c r="Q16" i="3" s="1"/>
  <c r="R16" i="3" s="1"/>
  <c r="O17" i="3"/>
  <c r="P17" i="3" s="1"/>
  <c r="Q17" i="3" s="1"/>
  <c r="R17" i="3" s="1"/>
  <c r="O18" i="3"/>
  <c r="P18" i="3" s="1"/>
  <c r="Q18" i="3" s="1"/>
  <c r="R18" i="3" s="1"/>
  <c r="O19" i="3"/>
  <c r="P19" i="3" s="1"/>
  <c r="Q19" i="3" s="1"/>
  <c r="R19" i="3" s="1"/>
  <c r="O20" i="3"/>
  <c r="P20" i="3" s="1"/>
  <c r="Q20" i="3" s="1"/>
  <c r="R20" i="3" s="1"/>
  <c r="O21" i="3"/>
  <c r="O22" i="3"/>
  <c r="P22" i="3" s="1"/>
  <c r="Q22" i="3" s="1"/>
  <c r="R22" i="3" s="1"/>
  <c r="O23" i="3"/>
  <c r="P23" i="3" s="1"/>
  <c r="Q23" i="3" s="1"/>
  <c r="R23" i="3" s="1"/>
  <c r="O24" i="3"/>
  <c r="P24" i="3" s="1"/>
  <c r="Q24" i="3" s="1"/>
  <c r="R24" i="3" s="1"/>
  <c r="O25" i="3"/>
  <c r="P25" i="3" s="1"/>
  <c r="Q25" i="3" s="1"/>
  <c r="R25" i="3" s="1"/>
  <c r="O26" i="3"/>
  <c r="P26" i="3" s="1"/>
  <c r="Q26" i="3" s="1"/>
  <c r="R26" i="3" s="1"/>
  <c r="O27" i="3"/>
  <c r="P27" i="3" s="1"/>
  <c r="Q27" i="3" s="1"/>
  <c r="R27" i="3" s="1"/>
  <c r="O28" i="3"/>
  <c r="P28" i="3" s="1"/>
  <c r="Q28" i="3" s="1"/>
  <c r="R28" i="3" s="1"/>
  <c r="O29" i="3"/>
  <c r="O30" i="3"/>
  <c r="P30" i="3" s="1"/>
  <c r="Q30" i="3" s="1"/>
  <c r="R30" i="3" s="1"/>
  <c r="O31" i="3"/>
  <c r="P31" i="3" s="1"/>
  <c r="Q31" i="3" s="1"/>
  <c r="R31" i="3" s="1"/>
  <c r="O32" i="3"/>
  <c r="P32" i="3" s="1"/>
  <c r="Q32" i="3" s="1"/>
  <c r="R32" i="3" s="1"/>
  <c r="O33" i="3"/>
  <c r="P33" i="3" s="1"/>
  <c r="Q33" i="3" s="1"/>
  <c r="R33" i="3" s="1"/>
  <c r="O34" i="3"/>
  <c r="P34" i="3" s="1"/>
  <c r="Q34" i="3" s="1"/>
  <c r="R34" i="3" s="1"/>
  <c r="O35" i="3"/>
  <c r="P35" i="3" s="1"/>
  <c r="Q35" i="3" s="1"/>
  <c r="R35" i="3" s="1"/>
  <c r="O36" i="3"/>
  <c r="P36" i="3" s="1"/>
  <c r="Q36" i="3" s="1"/>
  <c r="R36" i="3" s="1"/>
  <c r="O37" i="3"/>
  <c r="O38" i="3"/>
  <c r="P38" i="3" s="1"/>
  <c r="Q38" i="3" s="1"/>
  <c r="R38" i="3" s="1"/>
  <c r="O39" i="3"/>
  <c r="P39" i="3" s="1"/>
  <c r="Q39" i="3" s="1"/>
  <c r="R39" i="3" s="1"/>
  <c r="O40" i="3"/>
  <c r="P40" i="3" s="1"/>
  <c r="Q40" i="3" s="1"/>
  <c r="R40" i="3" s="1"/>
  <c r="O41" i="3"/>
  <c r="P41" i="3" s="1"/>
  <c r="Q41" i="3" s="1"/>
  <c r="R41" i="3" s="1"/>
  <c r="O42" i="3"/>
  <c r="P42" i="3" s="1"/>
  <c r="Q42" i="3" s="1"/>
  <c r="R42" i="3" s="1"/>
  <c r="O43" i="3"/>
  <c r="P43" i="3" s="1"/>
  <c r="Q43" i="3" s="1"/>
  <c r="R43" i="3" s="1"/>
  <c r="O44" i="3"/>
  <c r="P44" i="3" s="1"/>
  <c r="Q44" i="3" s="1"/>
  <c r="R44" i="3" s="1"/>
  <c r="O45" i="3"/>
  <c r="O46" i="3"/>
  <c r="P46" i="3" s="1"/>
  <c r="Q46" i="3" s="1"/>
  <c r="R46" i="3" s="1"/>
  <c r="O47" i="3"/>
  <c r="P47" i="3" s="1"/>
  <c r="Q47" i="3" s="1"/>
  <c r="R47" i="3" s="1"/>
  <c r="L4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O7" i="3"/>
  <c r="P7" i="3" s="1"/>
  <c r="Q7" i="3" s="1"/>
  <c r="R7" i="3" s="1"/>
  <c r="L7" i="3"/>
  <c r="I7" i="3"/>
  <c r="P48" i="3" l="1"/>
  <c r="Q48" i="3" s="1"/>
  <c r="R48" i="3" s="1"/>
  <c r="R50" i="3" s="1"/>
</calcChain>
</file>

<file path=xl/sharedStrings.xml><?xml version="1.0" encoding="utf-8"?>
<sst xmlns="http://schemas.openxmlformats.org/spreadsheetml/2006/main" count="179" uniqueCount="72">
  <si>
    <t>Margate Waste Water Treatment Works</t>
  </si>
  <si>
    <t xml:space="preserve">SITE </t>
  </si>
  <si>
    <t xml:space="preserve">DESCRIPTION </t>
  </si>
  <si>
    <t>Oslo Beach phase 1</t>
  </si>
  <si>
    <t xml:space="preserve">VRV CENTRAL </t>
  </si>
  <si>
    <t>STAND ALONE MID WALL SPLIT</t>
  </si>
  <si>
    <t>Oslo Beach phase 2</t>
  </si>
  <si>
    <t>VRV CENTRAL SYSTEM</t>
  </si>
  <si>
    <t xml:space="preserve">Oslo Beach Phase 2 </t>
  </si>
  <si>
    <t xml:space="preserve">STAND ALONE MID WALL SPLIT </t>
  </si>
  <si>
    <t>28 Connor Street</t>
  </si>
  <si>
    <t>UNDER CEILING UNIT</t>
  </si>
  <si>
    <t xml:space="preserve">WATER COOLED UNIT </t>
  </si>
  <si>
    <t>COOLING TOWER</t>
  </si>
  <si>
    <t>Disaster Management Centre</t>
  </si>
  <si>
    <t>31 Bazley Street</t>
  </si>
  <si>
    <t>AIRCOOLED CENTRAL AIRCON SYSTEM</t>
  </si>
  <si>
    <t>Park Rynie Offices, Preston Road</t>
  </si>
  <si>
    <t>Musgrave Rd, Harding Offices</t>
  </si>
  <si>
    <t>Lind Rd, Marburg Workshops</t>
  </si>
  <si>
    <t>CENTRAL DUCTED SYSTEM</t>
  </si>
  <si>
    <t>Bhobhoyi Water Treatment works</t>
  </si>
  <si>
    <t>Mbango Waste Water Treatment works</t>
  </si>
  <si>
    <t>Shelly Beach Waste Water treatment works</t>
  </si>
  <si>
    <t>Ugu Fresh Produce Market</t>
  </si>
  <si>
    <t xml:space="preserve">Ugu Sports &amp; Leisure Centre </t>
  </si>
  <si>
    <t xml:space="preserve">VRV CENTRAL SYSTEM </t>
  </si>
  <si>
    <t>Environmental Air Pollution Truck</t>
  </si>
  <si>
    <t xml:space="preserve">Vulamehlo Water Plant </t>
  </si>
  <si>
    <t xml:space="preserve">Umtamvuna Water Plant </t>
  </si>
  <si>
    <t>Scottburgh WWTW</t>
  </si>
  <si>
    <t>CONTINGENCY SUM (FOR USE ON ADDITIONAL SITES AND SERVICES INTRODUCED OVER THE PERIOD)</t>
  </si>
  <si>
    <t>CONDENSORS</t>
  </si>
  <si>
    <t>QTY</t>
  </si>
  <si>
    <t>CATEGORY</t>
  </si>
  <si>
    <t>CASSETTES</t>
  </si>
  <si>
    <t>HIDE AWAYS</t>
  </si>
  <si>
    <t>MID WALL SPLIT</t>
  </si>
  <si>
    <t>WATER COOLED UNIT</t>
  </si>
  <si>
    <t>N/A</t>
  </si>
  <si>
    <t>YEAR 1
PRICE PER SERVICE (MINOR)</t>
  </si>
  <si>
    <t>YEAR 1
PRICE PER SERVICE (MAJOR)</t>
  </si>
  <si>
    <t>NO. OF SERVICES  MINOR PER YEAR</t>
  </si>
  <si>
    <t>NO. OF SERVICES  MAJOR
PER YEAR</t>
  </si>
  <si>
    <t>YEAR 2
PRICE PER SERVICE (MINOR)</t>
  </si>
  <si>
    <t>YEAR 2
PRICE PER SERVICE (MAJOR)</t>
  </si>
  <si>
    <t>YEAR 3
PRICE PER SERVICE (MINOR)</t>
  </si>
  <si>
    <t>YEAR 3
PRICE PER SERVICE (MAJOR)</t>
  </si>
  <si>
    <t>VAT 15%</t>
  </si>
  <si>
    <t>GRAND TOTAL 36 MONTHS</t>
  </si>
  <si>
    <t>YEAR 1 TOTAL  (MAJOR + MINOR)</t>
  </si>
  <si>
    <t xml:space="preserve">YEAR 2 TOTAL (MAJOR + MINOR) </t>
  </si>
  <si>
    <t xml:space="preserve">YEAR 3 TOTAL (MAJOR + MINOR) </t>
  </si>
  <si>
    <t>SUB TOTAL</t>
  </si>
  <si>
    <t>PART A - MAINTENANCE SLA FOR 36 MONTHS, MAJOR AND MINOR SERVICES</t>
  </si>
  <si>
    <t>PART B - RATES OF NEW UNITS FOR 36 MONTHS</t>
  </si>
  <si>
    <t>TOTAL CARRIED TO FORM OF OFFER</t>
  </si>
  <si>
    <t>Supply, deliver and install    9 000 BTU non inverter mid wall split air conditioning complete with all electrical components &amp; trunking with a  new infrared remote control with heating and cooling function</t>
  </si>
  <si>
    <t>Supply, deliver and install 12 000 BTU non inverter mid wall split type air conditioning  complete with all electrical components &amp; trunkning with a new infrared remote control with heating and cooling function.</t>
  </si>
  <si>
    <t>Supply, deliver and install 24 000 BTU non inverter mid all split  type air conditioning unit complete with all electrical components &amp; trunking with new infrared remote controller and heating and cooling function.</t>
  </si>
  <si>
    <t xml:space="preserve">Decommissioning and removing existing split unit which is non functional  </t>
  </si>
  <si>
    <t>YEAR 1 -PRICE EACH</t>
  </si>
  <si>
    <t>YEAR 2 - PRICE EACH</t>
  </si>
  <si>
    <t>YEAR 3 - PRICE EACH</t>
  </si>
  <si>
    <t xml:space="preserve">GRAND TOTAL 36 MONTHS EACH - RATES </t>
  </si>
  <si>
    <t>**(These rates will be used over the 36 month period for new installations and decommisioning as listed above) and do not form part of the Form of offer sum, as it’s a Form of offer for services and Rates for units</t>
  </si>
  <si>
    <t xml:space="preserve">VENDOR NAME:  </t>
  </si>
  <si>
    <t>STAND ALONE MID WALL SPLIT 
9000BTU</t>
  </si>
  <si>
    <t>STAND ALONE MID WALL SPLIT 
12 000 BTU</t>
  </si>
  <si>
    <t>STAND ALONE MID WALL SPLIT 
24 000 BTU</t>
  </si>
  <si>
    <t>DECOMM</t>
  </si>
  <si>
    <t>UGU-05-1593-2021 PRICING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</si>
</sst>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1">
    <xf numFmtId="0" fontId="0" fillId="0" borderId="0" xfId="0"/>
    <xf numFmtId="0" fontId="0" fillId="0" borderId="1" xfId="0" applyBorder="1"/>
    <xf numFmtId="0" fontId="0" fillId="0" borderId="1" xfId="0" applyFont="1" applyBorder="1"/>
    <xf numFmtId="0" fontId="0" fillId="0" borderId="1" xfId="0" applyFont="1" applyBorder="1" applyAlignment="1">
      <alignment wrapText="1"/>
    </xf>
    <xf numFmtId="164" fontId="3" fillId="0" borderId="1" xfId="0" applyNumberFormat="1" applyFont="1" applyBorder="1"/>
    <xf numFmtId="164" fontId="0" fillId="2" borderId="1" xfId="1" applyFont="1" applyFill="1" applyBorder="1"/>
    <xf numFmtId="0" fontId="0" fillId="0" borderId="0" xfId="0" applyFont="1" applyBorder="1"/>
    <xf numFmtId="0" fontId="0" fillId="0" borderId="0" xfId="0" applyBorder="1"/>
    <xf numFmtId="164" fontId="0" fillId="4" borderId="1" xfId="1" applyFont="1" applyFill="1" applyBorder="1"/>
    <xf numFmtId="164" fontId="0" fillId="0" borderId="1" xfId="0" applyNumberFormat="1" applyBorder="1"/>
    <xf numFmtId="0" fontId="0" fillId="3" borderId="1" xfId="0" applyFill="1" applyBorder="1"/>
    <xf numFmtId="164" fontId="0" fillId="3" borderId="1" xfId="1" applyFont="1" applyFill="1" applyBorder="1"/>
    <xf numFmtId="0" fontId="0" fillId="3" borderId="0" xfId="0" applyFill="1" applyBorder="1"/>
    <xf numFmtId="9" fontId="0" fillId="0" borderId="1" xfId="0" applyNumberFormat="1" applyBorder="1"/>
    <xf numFmtId="0" fontId="3" fillId="0" borderId="0" xfId="0" applyFont="1" applyBorder="1"/>
    <xf numFmtId="0" fontId="0" fillId="2" borderId="1" xfId="0" applyFill="1" applyBorder="1"/>
    <xf numFmtId="164" fontId="0" fillId="2" borderId="1" xfId="0" applyNumberFormat="1" applyFill="1" applyBorder="1"/>
    <xf numFmtId="0" fontId="0" fillId="0" borderId="1" xfId="0" applyFont="1" applyBorder="1" applyAlignment="1">
      <alignment vertical="top"/>
    </xf>
    <xf numFmtId="0" fontId="0" fillId="0" borderId="1" xfId="0" applyFont="1" applyBorder="1" applyAlignment="1">
      <alignment vertical="top" wrapText="1"/>
    </xf>
    <xf numFmtId="0" fontId="0" fillId="0" borderId="1" xfId="0" applyBorder="1" applyAlignment="1">
      <alignment vertical="top"/>
    </xf>
    <xf numFmtId="0" fontId="3" fillId="0" borderId="1" xfId="0" applyFont="1" applyBorder="1"/>
    <xf numFmtId="0" fontId="0" fillId="2" borderId="0" xfId="0" applyFill="1" applyBorder="1"/>
    <xf numFmtId="164" fontId="3" fillId="0" borderId="0" xfId="0" applyNumberFormat="1" applyFont="1" applyBorder="1"/>
    <xf numFmtId="0" fontId="2" fillId="4" borderId="1" xfId="0" applyFont="1" applyFill="1" applyBorder="1" applyAlignment="1">
      <alignment horizontal="center" wrapText="1"/>
    </xf>
    <xf numFmtId="0" fontId="2" fillId="0" borderId="1" xfId="0" applyFont="1" applyBorder="1" applyAlignment="1">
      <alignment horizontal="center"/>
    </xf>
    <xf numFmtId="0" fontId="2" fillId="3" borderId="1" xfId="0" applyFont="1" applyFill="1" applyBorder="1" applyAlignment="1">
      <alignment horizontal="center" wrapText="1"/>
    </xf>
    <xf numFmtId="0" fontId="2" fillId="0" borderId="1" xfId="0" applyFont="1" applyBorder="1" applyAlignment="1">
      <alignment horizontal="center" wrapText="1"/>
    </xf>
    <xf numFmtId="0" fontId="2" fillId="2" borderId="1" xfId="0" applyFont="1" applyFill="1" applyBorder="1" applyAlignment="1">
      <alignment horizontal="center" wrapText="1"/>
    </xf>
    <xf numFmtId="0" fontId="4" fillId="0" borderId="0" xfId="0" applyFont="1" applyFill="1" applyBorder="1" applyAlignment="1">
      <alignment horizontal="left" vertical="top" wrapText="1"/>
    </xf>
    <xf numFmtId="0" fontId="0" fillId="0" borderId="0" xfId="0" applyFont="1" applyBorder="1" applyAlignment="1">
      <alignment horizontal="center"/>
    </xf>
    <xf numFmtId="0" fontId="2" fillId="0" borderId="1" xfId="0" applyFont="1" applyBorder="1" applyAlignment="1">
      <alignment horizontal="left"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416F6-A18A-482E-9DD0-C394A46E6A2B}">
  <sheetPr>
    <pageSetUpPr fitToPage="1"/>
  </sheetPr>
  <dimension ref="A1:R60"/>
  <sheetViews>
    <sheetView tabSelected="1" workbookViewId="0">
      <selection activeCell="C3" sqref="C3"/>
    </sheetView>
  </sheetViews>
  <sheetFormatPr defaultRowHeight="15" x14ac:dyDescent="0.25"/>
  <cols>
    <col min="1" max="1" width="39.85546875" style="6" customWidth="1"/>
    <col min="2" max="2" width="43.140625" style="6" customWidth="1"/>
    <col min="3" max="3" width="19.85546875" style="7" bestFit="1" customWidth="1"/>
    <col min="4" max="4" width="5.85546875" style="7" customWidth="1"/>
    <col min="5" max="6" width="9.140625" style="12"/>
    <col min="7" max="7" width="19.85546875" style="12" customWidth="1"/>
    <col min="8" max="8" width="19" style="12" customWidth="1"/>
    <col min="9" max="9" width="12.5703125" style="7" customWidth="1"/>
    <col min="10" max="10" width="16.42578125" style="7" customWidth="1"/>
    <col min="11" max="11" width="18.7109375" style="7" customWidth="1"/>
    <col min="12" max="12" width="13.7109375" style="7" customWidth="1"/>
    <col min="13" max="13" width="19.5703125" style="7" customWidth="1"/>
    <col min="14" max="14" width="19.140625" style="7" customWidth="1"/>
    <col min="15" max="16" width="15" style="7" customWidth="1"/>
    <col min="17" max="17" width="12.7109375" style="7" customWidth="1"/>
    <col min="18" max="18" width="18.5703125" style="7" customWidth="1"/>
    <col min="19" max="16384" width="9.140625" style="7"/>
  </cols>
  <sheetData>
    <row r="1" spans="1:18" ht="18.75" x14ac:dyDescent="0.3">
      <c r="A1" s="14" t="s">
        <v>71</v>
      </c>
    </row>
    <row r="2" spans="1:18" ht="18.75" x14ac:dyDescent="0.3">
      <c r="A2" s="14" t="s">
        <v>66</v>
      </c>
      <c r="B2" s="29"/>
      <c r="C2" s="29"/>
    </row>
    <row r="3" spans="1:18" ht="18.75" x14ac:dyDescent="0.3">
      <c r="A3" s="14" t="s">
        <v>54</v>
      </c>
    </row>
    <row r="5" spans="1:18" x14ac:dyDescent="0.25">
      <c r="A5" s="24" t="s">
        <v>1</v>
      </c>
      <c r="B5" s="24" t="s">
        <v>2</v>
      </c>
      <c r="C5" s="24" t="s">
        <v>34</v>
      </c>
      <c r="D5" s="24" t="s">
        <v>33</v>
      </c>
      <c r="E5" s="25" t="s">
        <v>42</v>
      </c>
      <c r="F5" s="25" t="s">
        <v>43</v>
      </c>
      <c r="G5" s="23" t="s">
        <v>40</v>
      </c>
      <c r="H5" s="23" t="s">
        <v>41</v>
      </c>
      <c r="I5" s="26" t="s">
        <v>50</v>
      </c>
      <c r="J5" s="23" t="s">
        <v>44</v>
      </c>
      <c r="K5" s="23" t="s">
        <v>45</v>
      </c>
      <c r="L5" s="26" t="s">
        <v>51</v>
      </c>
      <c r="M5" s="23" t="s">
        <v>46</v>
      </c>
      <c r="N5" s="23" t="s">
        <v>47</v>
      </c>
      <c r="O5" s="26" t="s">
        <v>52</v>
      </c>
      <c r="P5" s="26" t="s">
        <v>53</v>
      </c>
      <c r="Q5" s="26" t="s">
        <v>48</v>
      </c>
      <c r="R5" s="26" t="s">
        <v>49</v>
      </c>
    </row>
    <row r="6" spans="1:18" ht="51.75" customHeight="1" x14ac:dyDescent="0.25">
      <c r="A6" s="24"/>
      <c r="B6" s="24"/>
      <c r="C6" s="24"/>
      <c r="D6" s="24"/>
      <c r="E6" s="25"/>
      <c r="F6" s="25"/>
      <c r="G6" s="23"/>
      <c r="H6" s="23"/>
      <c r="I6" s="26"/>
      <c r="J6" s="23"/>
      <c r="K6" s="23"/>
      <c r="L6" s="26"/>
      <c r="M6" s="23"/>
      <c r="N6" s="23"/>
      <c r="O6" s="26"/>
      <c r="P6" s="26"/>
      <c r="Q6" s="26"/>
      <c r="R6" s="26"/>
    </row>
    <row r="7" spans="1:18" x14ac:dyDescent="0.25">
      <c r="A7" s="2" t="s">
        <v>3</v>
      </c>
      <c r="B7" s="2" t="s">
        <v>4</v>
      </c>
      <c r="C7" s="1" t="s">
        <v>32</v>
      </c>
      <c r="D7" s="1">
        <v>6</v>
      </c>
      <c r="E7" s="10">
        <v>2</v>
      </c>
      <c r="F7" s="10">
        <v>2</v>
      </c>
      <c r="G7" s="8"/>
      <c r="H7" s="8"/>
      <c r="I7" s="9">
        <f>+(+(G7*$D$7)*$E$7)+(+(H7*$D$7)*$F$7)</f>
        <v>0</v>
      </c>
      <c r="J7" s="8"/>
      <c r="K7" s="8"/>
      <c r="L7" s="9">
        <f>+(+(J7*$D$7)*$E$7)+(+(K7*$D$7)*$F$7)</f>
        <v>0</v>
      </c>
      <c r="M7" s="8"/>
      <c r="N7" s="8"/>
      <c r="O7" s="9">
        <f>+(+(M7*$D$7)*$E$7)+(+(N7*$D$7)*$F$7)</f>
        <v>0</v>
      </c>
      <c r="P7" s="9">
        <f>+O7+L7+I7</f>
        <v>0</v>
      </c>
      <c r="Q7" s="9">
        <f>+P7*15%</f>
        <v>0</v>
      </c>
      <c r="R7" s="9">
        <f>+Q7+P7</f>
        <v>0</v>
      </c>
    </row>
    <row r="8" spans="1:18" x14ac:dyDescent="0.25">
      <c r="A8" s="2" t="s">
        <v>3</v>
      </c>
      <c r="B8" s="2" t="s">
        <v>4</v>
      </c>
      <c r="C8" s="1" t="s">
        <v>35</v>
      </c>
      <c r="D8" s="1">
        <v>11</v>
      </c>
      <c r="E8" s="10">
        <v>2</v>
      </c>
      <c r="F8" s="10">
        <v>2</v>
      </c>
      <c r="G8" s="8"/>
      <c r="H8" s="8"/>
      <c r="I8" s="9">
        <f t="shared" ref="I8:I47" si="0">+(+(G8*$D$7)*$E$7)+(+(H8*$D$7)*$F$7)</f>
        <v>0</v>
      </c>
      <c r="J8" s="8"/>
      <c r="K8" s="8"/>
      <c r="L8" s="9">
        <f t="shared" ref="L8:L47" si="1">+(+(J8*$D$7)*$E$7)+(+(K8*$D$7)*$F$7)</f>
        <v>0</v>
      </c>
      <c r="M8" s="8"/>
      <c r="N8" s="8"/>
      <c r="O8" s="9">
        <f t="shared" ref="O8:O47" si="2">+(+(M8*$D$7)*$E$7)+(+(N8*$D$7)*$F$7)</f>
        <v>0</v>
      </c>
      <c r="P8" s="9">
        <f t="shared" ref="P8:P47" si="3">+O8+L8+I8</f>
        <v>0</v>
      </c>
      <c r="Q8" s="9">
        <f t="shared" ref="Q8:Q47" si="4">+P8*15%</f>
        <v>0</v>
      </c>
      <c r="R8" s="9">
        <f t="shared" ref="R8:R47" si="5">+Q8+P8</f>
        <v>0</v>
      </c>
    </row>
    <row r="9" spans="1:18" x14ac:dyDescent="0.25">
      <c r="A9" s="2" t="s">
        <v>3</v>
      </c>
      <c r="B9" s="2" t="s">
        <v>4</v>
      </c>
      <c r="C9" s="1" t="s">
        <v>36</v>
      </c>
      <c r="D9" s="1">
        <v>11</v>
      </c>
      <c r="E9" s="10">
        <v>2</v>
      </c>
      <c r="F9" s="10">
        <v>2</v>
      </c>
      <c r="G9" s="8"/>
      <c r="H9" s="8"/>
      <c r="I9" s="9">
        <f t="shared" si="0"/>
        <v>0</v>
      </c>
      <c r="J9" s="8"/>
      <c r="K9" s="8"/>
      <c r="L9" s="9">
        <f t="shared" si="1"/>
        <v>0</v>
      </c>
      <c r="M9" s="8"/>
      <c r="N9" s="8"/>
      <c r="O9" s="9">
        <f t="shared" si="2"/>
        <v>0</v>
      </c>
      <c r="P9" s="9">
        <f t="shared" si="3"/>
        <v>0</v>
      </c>
      <c r="Q9" s="9">
        <f t="shared" si="4"/>
        <v>0</v>
      </c>
      <c r="R9" s="9">
        <f t="shared" si="5"/>
        <v>0</v>
      </c>
    </row>
    <row r="10" spans="1:18" x14ac:dyDescent="0.25">
      <c r="A10" s="2" t="s">
        <v>3</v>
      </c>
      <c r="B10" s="2" t="s">
        <v>5</v>
      </c>
      <c r="C10" s="1" t="s">
        <v>37</v>
      </c>
      <c r="D10" s="1">
        <v>4</v>
      </c>
      <c r="E10" s="10">
        <v>2</v>
      </c>
      <c r="F10" s="10">
        <v>2</v>
      </c>
      <c r="G10" s="8"/>
      <c r="H10" s="8"/>
      <c r="I10" s="9">
        <f t="shared" si="0"/>
        <v>0</v>
      </c>
      <c r="J10" s="8"/>
      <c r="K10" s="8"/>
      <c r="L10" s="9">
        <f t="shared" si="1"/>
        <v>0</v>
      </c>
      <c r="M10" s="8"/>
      <c r="N10" s="8"/>
      <c r="O10" s="9">
        <f t="shared" si="2"/>
        <v>0</v>
      </c>
      <c r="P10" s="9">
        <f t="shared" si="3"/>
        <v>0</v>
      </c>
      <c r="Q10" s="9">
        <f t="shared" si="4"/>
        <v>0</v>
      </c>
      <c r="R10" s="9">
        <f t="shared" si="5"/>
        <v>0</v>
      </c>
    </row>
    <row r="11" spans="1:18" x14ac:dyDescent="0.25">
      <c r="A11" s="2" t="s">
        <v>6</v>
      </c>
      <c r="B11" s="2" t="s">
        <v>7</v>
      </c>
      <c r="C11" s="1" t="s">
        <v>32</v>
      </c>
      <c r="D11" s="1">
        <v>4</v>
      </c>
      <c r="E11" s="10">
        <v>2</v>
      </c>
      <c r="F11" s="10">
        <v>2</v>
      </c>
      <c r="G11" s="8"/>
      <c r="H11" s="8"/>
      <c r="I11" s="9">
        <f t="shared" si="0"/>
        <v>0</v>
      </c>
      <c r="J11" s="8"/>
      <c r="K11" s="8"/>
      <c r="L11" s="9">
        <f t="shared" si="1"/>
        <v>0</v>
      </c>
      <c r="M11" s="8"/>
      <c r="N11" s="8"/>
      <c r="O11" s="9">
        <f t="shared" si="2"/>
        <v>0</v>
      </c>
      <c r="P11" s="9">
        <f t="shared" si="3"/>
        <v>0</v>
      </c>
      <c r="Q11" s="9">
        <f t="shared" si="4"/>
        <v>0</v>
      </c>
      <c r="R11" s="9">
        <f t="shared" si="5"/>
        <v>0</v>
      </c>
    </row>
    <row r="12" spans="1:18" x14ac:dyDescent="0.25">
      <c r="A12" s="2" t="s">
        <v>6</v>
      </c>
      <c r="B12" s="2" t="s">
        <v>7</v>
      </c>
      <c r="C12" s="1" t="s">
        <v>35</v>
      </c>
      <c r="D12" s="1">
        <v>53</v>
      </c>
      <c r="E12" s="10">
        <v>2</v>
      </c>
      <c r="F12" s="10">
        <v>2</v>
      </c>
      <c r="G12" s="8"/>
      <c r="H12" s="8"/>
      <c r="I12" s="9">
        <f t="shared" si="0"/>
        <v>0</v>
      </c>
      <c r="J12" s="8"/>
      <c r="K12" s="8"/>
      <c r="L12" s="9">
        <f t="shared" si="1"/>
        <v>0</v>
      </c>
      <c r="M12" s="8"/>
      <c r="N12" s="8"/>
      <c r="O12" s="9">
        <f t="shared" si="2"/>
        <v>0</v>
      </c>
      <c r="P12" s="9">
        <f t="shared" si="3"/>
        <v>0</v>
      </c>
      <c r="Q12" s="9">
        <f t="shared" si="4"/>
        <v>0</v>
      </c>
      <c r="R12" s="9">
        <f t="shared" si="5"/>
        <v>0</v>
      </c>
    </row>
    <row r="13" spans="1:18" x14ac:dyDescent="0.25">
      <c r="A13" s="2" t="s">
        <v>8</v>
      </c>
      <c r="B13" s="2" t="s">
        <v>9</v>
      </c>
      <c r="C13" s="1" t="s">
        <v>37</v>
      </c>
      <c r="D13" s="1">
        <v>2</v>
      </c>
      <c r="E13" s="10">
        <v>2</v>
      </c>
      <c r="F13" s="10">
        <v>2</v>
      </c>
      <c r="G13" s="8"/>
      <c r="H13" s="8"/>
      <c r="I13" s="9">
        <f t="shared" si="0"/>
        <v>0</v>
      </c>
      <c r="J13" s="8"/>
      <c r="K13" s="8"/>
      <c r="L13" s="9">
        <f t="shared" si="1"/>
        <v>0</v>
      </c>
      <c r="M13" s="8"/>
      <c r="N13" s="8"/>
      <c r="O13" s="9">
        <f t="shared" si="2"/>
        <v>0</v>
      </c>
      <c r="P13" s="9">
        <f t="shared" si="3"/>
        <v>0</v>
      </c>
      <c r="Q13" s="9">
        <f t="shared" si="4"/>
        <v>0</v>
      </c>
      <c r="R13" s="9">
        <f t="shared" si="5"/>
        <v>0</v>
      </c>
    </row>
    <row r="14" spans="1:18" x14ac:dyDescent="0.25">
      <c r="A14" s="2" t="s">
        <v>10</v>
      </c>
      <c r="B14" s="2" t="s">
        <v>7</v>
      </c>
      <c r="C14" s="1" t="s">
        <v>32</v>
      </c>
      <c r="D14" s="1">
        <v>4</v>
      </c>
      <c r="E14" s="10">
        <v>2</v>
      </c>
      <c r="F14" s="10">
        <v>2</v>
      </c>
      <c r="G14" s="8"/>
      <c r="H14" s="8"/>
      <c r="I14" s="9">
        <f t="shared" si="0"/>
        <v>0</v>
      </c>
      <c r="J14" s="8"/>
      <c r="K14" s="8"/>
      <c r="L14" s="9">
        <f t="shared" si="1"/>
        <v>0</v>
      </c>
      <c r="M14" s="8"/>
      <c r="N14" s="8"/>
      <c r="O14" s="9">
        <f t="shared" si="2"/>
        <v>0</v>
      </c>
      <c r="P14" s="9">
        <f t="shared" si="3"/>
        <v>0</v>
      </c>
      <c r="Q14" s="9">
        <f t="shared" si="4"/>
        <v>0</v>
      </c>
      <c r="R14" s="9">
        <f t="shared" si="5"/>
        <v>0</v>
      </c>
    </row>
    <row r="15" spans="1:18" x14ac:dyDescent="0.25">
      <c r="A15" s="2" t="s">
        <v>10</v>
      </c>
      <c r="B15" s="2" t="s">
        <v>7</v>
      </c>
      <c r="C15" s="1" t="s">
        <v>35</v>
      </c>
      <c r="D15" s="1">
        <v>15</v>
      </c>
      <c r="E15" s="10">
        <v>2</v>
      </c>
      <c r="F15" s="10">
        <v>2</v>
      </c>
      <c r="G15" s="8"/>
      <c r="H15" s="8"/>
      <c r="I15" s="9">
        <f t="shared" si="0"/>
        <v>0</v>
      </c>
      <c r="J15" s="8"/>
      <c r="K15" s="8"/>
      <c r="L15" s="9">
        <f t="shared" si="1"/>
        <v>0</v>
      </c>
      <c r="M15" s="8"/>
      <c r="N15" s="8"/>
      <c r="O15" s="9">
        <f t="shared" si="2"/>
        <v>0</v>
      </c>
      <c r="P15" s="9">
        <f t="shared" si="3"/>
        <v>0</v>
      </c>
      <c r="Q15" s="9">
        <f t="shared" si="4"/>
        <v>0</v>
      </c>
      <c r="R15" s="9">
        <f t="shared" si="5"/>
        <v>0</v>
      </c>
    </row>
    <row r="16" spans="1:18" x14ac:dyDescent="0.25">
      <c r="A16" s="2" t="s">
        <v>10</v>
      </c>
      <c r="B16" s="2" t="s">
        <v>7</v>
      </c>
      <c r="C16" s="1" t="s">
        <v>36</v>
      </c>
      <c r="D16" s="1">
        <v>5</v>
      </c>
      <c r="E16" s="10">
        <v>2</v>
      </c>
      <c r="F16" s="10">
        <v>2</v>
      </c>
      <c r="G16" s="8"/>
      <c r="H16" s="8"/>
      <c r="I16" s="9">
        <f t="shared" si="0"/>
        <v>0</v>
      </c>
      <c r="J16" s="8"/>
      <c r="K16" s="8"/>
      <c r="L16" s="9">
        <f t="shared" si="1"/>
        <v>0</v>
      </c>
      <c r="M16" s="8"/>
      <c r="N16" s="8"/>
      <c r="O16" s="9">
        <f t="shared" si="2"/>
        <v>0</v>
      </c>
      <c r="P16" s="9">
        <f t="shared" si="3"/>
        <v>0</v>
      </c>
      <c r="Q16" s="9">
        <f t="shared" si="4"/>
        <v>0</v>
      </c>
      <c r="R16" s="9">
        <f t="shared" si="5"/>
        <v>0</v>
      </c>
    </row>
    <row r="17" spans="1:18" x14ac:dyDescent="0.25">
      <c r="A17" s="2" t="s">
        <v>10</v>
      </c>
      <c r="B17" s="2" t="s">
        <v>7</v>
      </c>
      <c r="C17" s="1" t="s">
        <v>37</v>
      </c>
      <c r="D17" s="1">
        <v>5</v>
      </c>
      <c r="E17" s="10">
        <v>2</v>
      </c>
      <c r="F17" s="10">
        <v>2</v>
      </c>
      <c r="G17" s="8"/>
      <c r="H17" s="8"/>
      <c r="I17" s="9">
        <f t="shared" si="0"/>
        <v>0</v>
      </c>
      <c r="J17" s="8"/>
      <c r="K17" s="8"/>
      <c r="L17" s="9">
        <f t="shared" si="1"/>
        <v>0</v>
      </c>
      <c r="M17" s="8"/>
      <c r="N17" s="8"/>
      <c r="O17" s="9">
        <f t="shared" si="2"/>
        <v>0</v>
      </c>
      <c r="P17" s="9">
        <f t="shared" si="3"/>
        <v>0</v>
      </c>
      <c r="Q17" s="9">
        <f t="shared" si="4"/>
        <v>0</v>
      </c>
      <c r="R17" s="9">
        <f t="shared" si="5"/>
        <v>0</v>
      </c>
    </row>
    <row r="18" spans="1:18" x14ac:dyDescent="0.25">
      <c r="A18" s="2" t="s">
        <v>10</v>
      </c>
      <c r="B18" s="2" t="s">
        <v>5</v>
      </c>
      <c r="C18" s="1" t="s">
        <v>37</v>
      </c>
      <c r="D18" s="1">
        <v>35</v>
      </c>
      <c r="E18" s="10">
        <v>2</v>
      </c>
      <c r="F18" s="10">
        <v>2</v>
      </c>
      <c r="G18" s="8"/>
      <c r="H18" s="8"/>
      <c r="I18" s="9">
        <f t="shared" si="0"/>
        <v>0</v>
      </c>
      <c r="J18" s="8"/>
      <c r="K18" s="8"/>
      <c r="L18" s="9">
        <f t="shared" si="1"/>
        <v>0</v>
      </c>
      <c r="M18" s="8"/>
      <c r="N18" s="8"/>
      <c r="O18" s="9">
        <f t="shared" si="2"/>
        <v>0</v>
      </c>
      <c r="P18" s="9">
        <f t="shared" si="3"/>
        <v>0</v>
      </c>
      <c r="Q18" s="9">
        <f t="shared" si="4"/>
        <v>0</v>
      </c>
      <c r="R18" s="9">
        <f t="shared" si="5"/>
        <v>0</v>
      </c>
    </row>
    <row r="19" spans="1:18" x14ac:dyDescent="0.25">
      <c r="A19" s="2" t="s">
        <v>10</v>
      </c>
      <c r="B19" s="2" t="s">
        <v>11</v>
      </c>
      <c r="C19" s="1" t="s">
        <v>11</v>
      </c>
      <c r="D19" s="1">
        <v>2</v>
      </c>
      <c r="E19" s="10">
        <v>2</v>
      </c>
      <c r="F19" s="10">
        <v>2</v>
      </c>
      <c r="G19" s="8"/>
      <c r="H19" s="8"/>
      <c r="I19" s="9">
        <f t="shared" si="0"/>
        <v>0</v>
      </c>
      <c r="J19" s="8"/>
      <c r="K19" s="8"/>
      <c r="L19" s="9">
        <f t="shared" si="1"/>
        <v>0</v>
      </c>
      <c r="M19" s="8"/>
      <c r="N19" s="8"/>
      <c r="O19" s="9">
        <f t="shared" si="2"/>
        <v>0</v>
      </c>
      <c r="P19" s="9">
        <f t="shared" si="3"/>
        <v>0</v>
      </c>
      <c r="Q19" s="9">
        <f t="shared" si="4"/>
        <v>0</v>
      </c>
      <c r="R19" s="9">
        <f t="shared" si="5"/>
        <v>0</v>
      </c>
    </row>
    <row r="20" spans="1:18" x14ac:dyDescent="0.25">
      <c r="A20" s="2" t="s">
        <v>10</v>
      </c>
      <c r="B20" s="2" t="s">
        <v>12</v>
      </c>
      <c r="C20" s="1" t="s">
        <v>38</v>
      </c>
      <c r="D20" s="1">
        <v>1</v>
      </c>
      <c r="E20" s="10">
        <v>2</v>
      </c>
      <c r="F20" s="10">
        <v>2</v>
      </c>
      <c r="G20" s="8"/>
      <c r="H20" s="8"/>
      <c r="I20" s="9">
        <f t="shared" si="0"/>
        <v>0</v>
      </c>
      <c r="J20" s="8"/>
      <c r="K20" s="8"/>
      <c r="L20" s="9">
        <f t="shared" si="1"/>
        <v>0</v>
      </c>
      <c r="M20" s="8"/>
      <c r="N20" s="8"/>
      <c r="O20" s="9">
        <f t="shared" si="2"/>
        <v>0</v>
      </c>
      <c r="P20" s="9">
        <f t="shared" si="3"/>
        <v>0</v>
      </c>
      <c r="Q20" s="9">
        <f t="shared" si="4"/>
        <v>0</v>
      </c>
      <c r="R20" s="9">
        <f t="shared" si="5"/>
        <v>0</v>
      </c>
    </row>
    <row r="21" spans="1:18" x14ac:dyDescent="0.25">
      <c r="A21" s="2" t="s">
        <v>10</v>
      </c>
      <c r="B21" s="2" t="s">
        <v>13</v>
      </c>
      <c r="C21" s="1" t="s">
        <v>13</v>
      </c>
      <c r="D21" s="1">
        <v>1</v>
      </c>
      <c r="E21" s="10">
        <v>2</v>
      </c>
      <c r="F21" s="10">
        <v>2</v>
      </c>
      <c r="G21" s="8"/>
      <c r="H21" s="8"/>
      <c r="I21" s="9">
        <f t="shared" si="0"/>
        <v>0</v>
      </c>
      <c r="J21" s="8"/>
      <c r="K21" s="8"/>
      <c r="L21" s="9">
        <f t="shared" si="1"/>
        <v>0</v>
      </c>
      <c r="M21" s="8"/>
      <c r="N21" s="8"/>
      <c r="O21" s="9">
        <f t="shared" si="2"/>
        <v>0</v>
      </c>
      <c r="P21" s="9">
        <f t="shared" si="3"/>
        <v>0</v>
      </c>
      <c r="Q21" s="9">
        <f t="shared" si="4"/>
        <v>0</v>
      </c>
      <c r="R21" s="9">
        <f t="shared" si="5"/>
        <v>0</v>
      </c>
    </row>
    <row r="22" spans="1:18" x14ac:dyDescent="0.25">
      <c r="A22" s="2" t="s">
        <v>14</v>
      </c>
      <c r="B22" s="2" t="s">
        <v>7</v>
      </c>
      <c r="C22" s="1" t="s">
        <v>32</v>
      </c>
      <c r="D22" s="1">
        <v>2</v>
      </c>
      <c r="E22" s="10">
        <v>2</v>
      </c>
      <c r="F22" s="10">
        <v>2</v>
      </c>
      <c r="G22" s="8"/>
      <c r="H22" s="8"/>
      <c r="I22" s="9">
        <f t="shared" si="0"/>
        <v>0</v>
      </c>
      <c r="J22" s="8"/>
      <c r="K22" s="8"/>
      <c r="L22" s="9">
        <f t="shared" si="1"/>
        <v>0</v>
      </c>
      <c r="M22" s="8"/>
      <c r="N22" s="8"/>
      <c r="O22" s="9">
        <f t="shared" si="2"/>
        <v>0</v>
      </c>
      <c r="P22" s="9">
        <f t="shared" si="3"/>
        <v>0</v>
      </c>
      <c r="Q22" s="9">
        <f t="shared" si="4"/>
        <v>0</v>
      </c>
      <c r="R22" s="9">
        <f t="shared" si="5"/>
        <v>0</v>
      </c>
    </row>
    <row r="23" spans="1:18" x14ac:dyDescent="0.25">
      <c r="A23" s="2" t="s">
        <v>14</v>
      </c>
      <c r="B23" s="2" t="s">
        <v>7</v>
      </c>
      <c r="C23" s="1" t="s">
        <v>35</v>
      </c>
      <c r="D23" s="1">
        <v>8</v>
      </c>
      <c r="E23" s="10">
        <v>2</v>
      </c>
      <c r="F23" s="10">
        <v>2</v>
      </c>
      <c r="G23" s="8"/>
      <c r="H23" s="8"/>
      <c r="I23" s="9">
        <f t="shared" si="0"/>
        <v>0</v>
      </c>
      <c r="J23" s="8"/>
      <c r="K23" s="8"/>
      <c r="L23" s="9">
        <f t="shared" si="1"/>
        <v>0</v>
      </c>
      <c r="M23" s="8"/>
      <c r="N23" s="8"/>
      <c r="O23" s="9">
        <f t="shared" si="2"/>
        <v>0</v>
      </c>
      <c r="P23" s="9">
        <f t="shared" si="3"/>
        <v>0</v>
      </c>
      <c r="Q23" s="9">
        <f t="shared" si="4"/>
        <v>0</v>
      </c>
      <c r="R23" s="9">
        <f t="shared" si="5"/>
        <v>0</v>
      </c>
    </row>
    <row r="24" spans="1:18" x14ac:dyDescent="0.25">
      <c r="A24" s="2" t="s">
        <v>14</v>
      </c>
      <c r="B24" s="2" t="s">
        <v>7</v>
      </c>
      <c r="C24" s="1" t="s">
        <v>36</v>
      </c>
      <c r="D24" s="1">
        <v>5</v>
      </c>
      <c r="E24" s="10">
        <v>2</v>
      </c>
      <c r="F24" s="10">
        <v>2</v>
      </c>
      <c r="G24" s="8"/>
      <c r="H24" s="8"/>
      <c r="I24" s="9">
        <f t="shared" si="0"/>
        <v>0</v>
      </c>
      <c r="J24" s="8"/>
      <c r="K24" s="8"/>
      <c r="L24" s="9">
        <f t="shared" si="1"/>
        <v>0</v>
      </c>
      <c r="M24" s="8"/>
      <c r="N24" s="8"/>
      <c r="O24" s="9">
        <f t="shared" si="2"/>
        <v>0</v>
      </c>
      <c r="P24" s="9">
        <f t="shared" si="3"/>
        <v>0</v>
      </c>
      <c r="Q24" s="9">
        <f t="shared" si="4"/>
        <v>0</v>
      </c>
      <c r="R24" s="9">
        <f t="shared" si="5"/>
        <v>0</v>
      </c>
    </row>
    <row r="25" spans="1:18" x14ac:dyDescent="0.25">
      <c r="A25" s="2" t="s">
        <v>14</v>
      </c>
      <c r="B25" s="2" t="s">
        <v>7</v>
      </c>
      <c r="C25" s="1" t="s">
        <v>37</v>
      </c>
      <c r="D25" s="1">
        <v>1</v>
      </c>
      <c r="E25" s="10">
        <v>2</v>
      </c>
      <c r="F25" s="10">
        <v>2</v>
      </c>
      <c r="G25" s="8"/>
      <c r="H25" s="8"/>
      <c r="I25" s="9">
        <f t="shared" si="0"/>
        <v>0</v>
      </c>
      <c r="J25" s="8"/>
      <c r="K25" s="8"/>
      <c r="L25" s="9">
        <f t="shared" si="1"/>
        <v>0</v>
      </c>
      <c r="M25" s="8"/>
      <c r="N25" s="8"/>
      <c r="O25" s="9">
        <f t="shared" si="2"/>
        <v>0</v>
      </c>
      <c r="P25" s="9">
        <f t="shared" si="3"/>
        <v>0</v>
      </c>
      <c r="Q25" s="9">
        <f t="shared" si="4"/>
        <v>0</v>
      </c>
      <c r="R25" s="9">
        <f t="shared" si="5"/>
        <v>0</v>
      </c>
    </row>
    <row r="26" spans="1:18" x14ac:dyDescent="0.25">
      <c r="A26" s="2" t="s">
        <v>14</v>
      </c>
      <c r="B26" s="2" t="s">
        <v>5</v>
      </c>
      <c r="C26" s="1" t="s">
        <v>37</v>
      </c>
      <c r="D26" s="1">
        <v>2</v>
      </c>
      <c r="E26" s="10">
        <v>2</v>
      </c>
      <c r="F26" s="10">
        <v>2</v>
      </c>
      <c r="G26" s="8"/>
      <c r="H26" s="8"/>
      <c r="I26" s="9">
        <f t="shared" si="0"/>
        <v>0</v>
      </c>
      <c r="J26" s="8"/>
      <c r="K26" s="8"/>
      <c r="L26" s="9">
        <f t="shared" si="1"/>
        <v>0</v>
      </c>
      <c r="M26" s="8"/>
      <c r="N26" s="8"/>
      <c r="O26" s="9">
        <f t="shared" si="2"/>
        <v>0</v>
      </c>
      <c r="P26" s="9">
        <f t="shared" si="3"/>
        <v>0</v>
      </c>
      <c r="Q26" s="9">
        <f t="shared" si="4"/>
        <v>0</v>
      </c>
      <c r="R26" s="9">
        <f t="shared" si="5"/>
        <v>0</v>
      </c>
    </row>
    <row r="27" spans="1:18" x14ac:dyDescent="0.25">
      <c r="A27" s="2" t="s">
        <v>15</v>
      </c>
      <c r="B27" s="2" t="s">
        <v>16</v>
      </c>
      <c r="C27" s="1" t="s">
        <v>32</v>
      </c>
      <c r="D27" s="1">
        <v>1</v>
      </c>
      <c r="E27" s="10">
        <v>2</v>
      </c>
      <c r="F27" s="10">
        <v>2</v>
      </c>
      <c r="G27" s="8"/>
      <c r="H27" s="8"/>
      <c r="I27" s="9">
        <f t="shared" si="0"/>
        <v>0</v>
      </c>
      <c r="J27" s="8"/>
      <c r="K27" s="8"/>
      <c r="L27" s="9">
        <f t="shared" si="1"/>
        <v>0</v>
      </c>
      <c r="M27" s="8"/>
      <c r="N27" s="8"/>
      <c r="O27" s="9">
        <f t="shared" si="2"/>
        <v>0</v>
      </c>
      <c r="P27" s="9">
        <f t="shared" si="3"/>
        <v>0</v>
      </c>
      <c r="Q27" s="9">
        <f t="shared" si="4"/>
        <v>0</v>
      </c>
      <c r="R27" s="9">
        <f t="shared" si="5"/>
        <v>0</v>
      </c>
    </row>
    <row r="28" spans="1:18" x14ac:dyDescent="0.25">
      <c r="A28" s="2" t="s">
        <v>15</v>
      </c>
      <c r="B28" s="2" t="s">
        <v>16</v>
      </c>
      <c r="C28" s="1" t="s">
        <v>36</v>
      </c>
      <c r="D28" s="1">
        <v>1</v>
      </c>
      <c r="E28" s="10">
        <v>2</v>
      </c>
      <c r="F28" s="10">
        <v>2</v>
      </c>
      <c r="G28" s="8"/>
      <c r="H28" s="8"/>
      <c r="I28" s="9">
        <f t="shared" si="0"/>
        <v>0</v>
      </c>
      <c r="J28" s="8"/>
      <c r="K28" s="8"/>
      <c r="L28" s="9">
        <f t="shared" si="1"/>
        <v>0</v>
      </c>
      <c r="M28" s="8"/>
      <c r="N28" s="8"/>
      <c r="O28" s="9">
        <f t="shared" si="2"/>
        <v>0</v>
      </c>
      <c r="P28" s="9">
        <f t="shared" si="3"/>
        <v>0</v>
      </c>
      <c r="Q28" s="9">
        <f t="shared" si="4"/>
        <v>0</v>
      </c>
      <c r="R28" s="9">
        <f t="shared" si="5"/>
        <v>0</v>
      </c>
    </row>
    <row r="29" spans="1:18" x14ac:dyDescent="0.25">
      <c r="A29" s="2" t="s">
        <v>15</v>
      </c>
      <c r="B29" s="2" t="s">
        <v>5</v>
      </c>
      <c r="C29" s="1" t="s">
        <v>37</v>
      </c>
      <c r="D29" s="1">
        <v>39</v>
      </c>
      <c r="E29" s="10">
        <v>2</v>
      </c>
      <c r="F29" s="10">
        <v>2</v>
      </c>
      <c r="G29" s="8"/>
      <c r="H29" s="8"/>
      <c r="I29" s="9">
        <f t="shared" si="0"/>
        <v>0</v>
      </c>
      <c r="J29" s="8"/>
      <c r="K29" s="8"/>
      <c r="L29" s="9">
        <f t="shared" si="1"/>
        <v>0</v>
      </c>
      <c r="M29" s="8"/>
      <c r="N29" s="8"/>
      <c r="O29" s="9">
        <f t="shared" si="2"/>
        <v>0</v>
      </c>
      <c r="P29" s="9">
        <f t="shared" si="3"/>
        <v>0</v>
      </c>
      <c r="Q29" s="9">
        <f t="shared" si="4"/>
        <v>0</v>
      </c>
      <c r="R29" s="9">
        <f t="shared" si="5"/>
        <v>0</v>
      </c>
    </row>
    <row r="30" spans="1:18" x14ac:dyDescent="0.25">
      <c r="A30" s="2" t="s">
        <v>17</v>
      </c>
      <c r="B30" s="2" t="s">
        <v>5</v>
      </c>
      <c r="C30" s="1" t="s">
        <v>37</v>
      </c>
      <c r="D30" s="1">
        <v>27</v>
      </c>
      <c r="E30" s="10">
        <v>2</v>
      </c>
      <c r="F30" s="10">
        <v>2</v>
      </c>
      <c r="G30" s="8"/>
      <c r="H30" s="8"/>
      <c r="I30" s="9">
        <f t="shared" si="0"/>
        <v>0</v>
      </c>
      <c r="J30" s="8"/>
      <c r="K30" s="8"/>
      <c r="L30" s="9">
        <f t="shared" si="1"/>
        <v>0</v>
      </c>
      <c r="M30" s="8"/>
      <c r="N30" s="8"/>
      <c r="O30" s="9">
        <f t="shared" si="2"/>
        <v>0</v>
      </c>
      <c r="P30" s="9">
        <f t="shared" si="3"/>
        <v>0</v>
      </c>
      <c r="Q30" s="9">
        <f t="shared" si="4"/>
        <v>0</v>
      </c>
      <c r="R30" s="9">
        <f t="shared" si="5"/>
        <v>0</v>
      </c>
    </row>
    <row r="31" spans="1:18" x14ac:dyDescent="0.25">
      <c r="A31" s="2" t="s">
        <v>18</v>
      </c>
      <c r="B31" s="2" t="s">
        <v>5</v>
      </c>
      <c r="C31" s="1" t="s">
        <v>37</v>
      </c>
      <c r="D31" s="1">
        <v>9</v>
      </c>
      <c r="E31" s="10">
        <v>2</v>
      </c>
      <c r="F31" s="10">
        <v>2</v>
      </c>
      <c r="G31" s="8"/>
      <c r="H31" s="8"/>
      <c r="I31" s="9">
        <f t="shared" si="0"/>
        <v>0</v>
      </c>
      <c r="J31" s="8"/>
      <c r="K31" s="8"/>
      <c r="L31" s="9">
        <f t="shared" si="1"/>
        <v>0</v>
      </c>
      <c r="M31" s="8"/>
      <c r="N31" s="8"/>
      <c r="O31" s="9">
        <f t="shared" si="2"/>
        <v>0</v>
      </c>
      <c r="P31" s="9">
        <f t="shared" si="3"/>
        <v>0</v>
      </c>
      <c r="Q31" s="9">
        <f t="shared" si="4"/>
        <v>0</v>
      </c>
      <c r="R31" s="9">
        <f t="shared" si="5"/>
        <v>0</v>
      </c>
    </row>
    <row r="32" spans="1:18" x14ac:dyDescent="0.25">
      <c r="A32" s="2" t="s">
        <v>0</v>
      </c>
      <c r="B32" s="2" t="s">
        <v>5</v>
      </c>
      <c r="C32" s="1" t="s">
        <v>37</v>
      </c>
      <c r="D32" s="1">
        <v>2</v>
      </c>
      <c r="E32" s="10">
        <v>2</v>
      </c>
      <c r="F32" s="10">
        <v>2</v>
      </c>
      <c r="G32" s="8"/>
      <c r="H32" s="8"/>
      <c r="I32" s="9">
        <f t="shared" si="0"/>
        <v>0</v>
      </c>
      <c r="J32" s="8"/>
      <c r="K32" s="8"/>
      <c r="L32" s="9">
        <f t="shared" si="1"/>
        <v>0</v>
      </c>
      <c r="M32" s="8"/>
      <c r="N32" s="8"/>
      <c r="O32" s="9">
        <f t="shared" si="2"/>
        <v>0</v>
      </c>
      <c r="P32" s="9">
        <f t="shared" si="3"/>
        <v>0</v>
      </c>
      <c r="Q32" s="9">
        <f t="shared" si="4"/>
        <v>0</v>
      </c>
      <c r="R32" s="9">
        <f t="shared" si="5"/>
        <v>0</v>
      </c>
    </row>
    <row r="33" spans="1:18" x14ac:dyDescent="0.25">
      <c r="A33" s="2" t="s">
        <v>19</v>
      </c>
      <c r="B33" s="2" t="s">
        <v>20</v>
      </c>
      <c r="C33" s="1" t="s">
        <v>32</v>
      </c>
      <c r="D33" s="1">
        <v>3</v>
      </c>
      <c r="E33" s="10">
        <v>2</v>
      </c>
      <c r="F33" s="10">
        <v>2</v>
      </c>
      <c r="G33" s="8"/>
      <c r="H33" s="8"/>
      <c r="I33" s="9">
        <f t="shared" si="0"/>
        <v>0</v>
      </c>
      <c r="J33" s="8"/>
      <c r="K33" s="8"/>
      <c r="L33" s="9">
        <f t="shared" si="1"/>
        <v>0</v>
      </c>
      <c r="M33" s="8"/>
      <c r="N33" s="8"/>
      <c r="O33" s="9">
        <f t="shared" si="2"/>
        <v>0</v>
      </c>
      <c r="P33" s="9">
        <f t="shared" si="3"/>
        <v>0</v>
      </c>
      <c r="Q33" s="9">
        <f t="shared" si="4"/>
        <v>0</v>
      </c>
      <c r="R33" s="9">
        <f t="shared" si="5"/>
        <v>0</v>
      </c>
    </row>
    <row r="34" spans="1:18" x14ac:dyDescent="0.25">
      <c r="A34" s="2" t="s">
        <v>19</v>
      </c>
      <c r="B34" s="2" t="s">
        <v>20</v>
      </c>
      <c r="C34" s="1" t="s">
        <v>36</v>
      </c>
      <c r="D34" s="1">
        <v>2</v>
      </c>
      <c r="E34" s="10">
        <v>2</v>
      </c>
      <c r="F34" s="10">
        <v>2</v>
      </c>
      <c r="G34" s="8"/>
      <c r="H34" s="8"/>
      <c r="I34" s="9">
        <f t="shared" si="0"/>
        <v>0</v>
      </c>
      <c r="J34" s="8"/>
      <c r="K34" s="8"/>
      <c r="L34" s="9">
        <f t="shared" si="1"/>
        <v>0</v>
      </c>
      <c r="M34" s="8"/>
      <c r="N34" s="8"/>
      <c r="O34" s="9">
        <f t="shared" si="2"/>
        <v>0</v>
      </c>
      <c r="P34" s="9">
        <f t="shared" si="3"/>
        <v>0</v>
      </c>
      <c r="Q34" s="9">
        <f t="shared" si="4"/>
        <v>0</v>
      </c>
      <c r="R34" s="9">
        <f t="shared" si="5"/>
        <v>0</v>
      </c>
    </row>
    <row r="35" spans="1:18" x14ac:dyDescent="0.25">
      <c r="A35" s="2" t="s">
        <v>19</v>
      </c>
      <c r="B35" s="2" t="s">
        <v>5</v>
      </c>
      <c r="C35" s="1" t="s">
        <v>37</v>
      </c>
      <c r="D35" s="1">
        <v>15</v>
      </c>
      <c r="E35" s="10">
        <v>2</v>
      </c>
      <c r="F35" s="10">
        <v>2</v>
      </c>
      <c r="G35" s="8"/>
      <c r="H35" s="8"/>
      <c r="I35" s="9">
        <f t="shared" si="0"/>
        <v>0</v>
      </c>
      <c r="J35" s="8"/>
      <c r="K35" s="8"/>
      <c r="L35" s="9">
        <f t="shared" si="1"/>
        <v>0</v>
      </c>
      <c r="M35" s="8"/>
      <c r="N35" s="8"/>
      <c r="O35" s="9">
        <f t="shared" si="2"/>
        <v>0</v>
      </c>
      <c r="P35" s="9">
        <f t="shared" si="3"/>
        <v>0</v>
      </c>
      <c r="Q35" s="9">
        <f t="shared" si="4"/>
        <v>0</v>
      </c>
      <c r="R35" s="9">
        <f t="shared" si="5"/>
        <v>0</v>
      </c>
    </row>
    <row r="36" spans="1:18" x14ac:dyDescent="0.25">
      <c r="A36" s="2" t="s">
        <v>21</v>
      </c>
      <c r="B36" s="2" t="s">
        <v>5</v>
      </c>
      <c r="C36" s="1" t="s">
        <v>37</v>
      </c>
      <c r="D36" s="1">
        <v>3</v>
      </c>
      <c r="E36" s="10">
        <v>2</v>
      </c>
      <c r="F36" s="10">
        <v>2</v>
      </c>
      <c r="G36" s="8"/>
      <c r="H36" s="8"/>
      <c r="I36" s="9">
        <f t="shared" si="0"/>
        <v>0</v>
      </c>
      <c r="J36" s="8"/>
      <c r="K36" s="8"/>
      <c r="L36" s="9">
        <f t="shared" si="1"/>
        <v>0</v>
      </c>
      <c r="M36" s="8"/>
      <c r="N36" s="8"/>
      <c r="O36" s="9">
        <f t="shared" si="2"/>
        <v>0</v>
      </c>
      <c r="P36" s="9">
        <f t="shared" si="3"/>
        <v>0</v>
      </c>
      <c r="Q36" s="9">
        <f t="shared" si="4"/>
        <v>0</v>
      </c>
      <c r="R36" s="9">
        <f t="shared" si="5"/>
        <v>0</v>
      </c>
    </row>
    <row r="37" spans="1:18" x14ac:dyDescent="0.25">
      <c r="A37" s="2" t="s">
        <v>22</v>
      </c>
      <c r="B37" s="2" t="s">
        <v>5</v>
      </c>
      <c r="C37" s="1" t="s">
        <v>37</v>
      </c>
      <c r="D37" s="1">
        <v>3</v>
      </c>
      <c r="E37" s="10">
        <v>2</v>
      </c>
      <c r="F37" s="10">
        <v>2</v>
      </c>
      <c r="G37" s="8"/>
      <c r="H37" s="8"/>
      <c r="I37" s="9">
        <f t="shared" si="0"/>
        <v>0</v>
      </c>
      <c r="J37" s="8"/>
      <c r="K37" s="8"/>
      <c r="L37" s="9">
        <f t="shared" si="1"/>
        <v>0</v>
      </c>
      <c r="M37" s="8"/>
      <c r="N37" s="8"/>
      <c r="O37" s="9">
        <f t="shared" si="2"/>
        <v>0</v>
      </c>
      <c r="P37" s="9">
        <f t="shared" si="3"/>
        <v>0</v>
      </c>
      <c r="Q37" s="9">
        <f t="shared" si="4"/>
        <v>0</v>
      </c>
      <c r="R37" s="9">
        <f t="shared" si="5"/>
        <v>0</v>
      </c>
    </row>
    <row r="38" spans="1:18" x14ac:dyDescent="0.25">
      <c r="A38" s="2" t="s">
        <v>23</v>
      </c>
      <c r="B38" s="2" t="s">
        <v>5</v>
      </c>
      <c r="C38" s="1" t="s">
        <v>37</v>
      </c>
      <c r="D38" s="1">
        <v>2</v>
      </c>
      <c r="E38" s="10">
        <v>2</v>
      </c>
      <c r="F38" s="10">
        <v>2</v>
      </c>
      <c r="G38" s="8"/>
      <c r="H38" s="8"/>
      <c r="I38" s="9">
        <f t="shared" si="0"/>
        <v>0</v>
      </c>
      <c r="J38" s="8"/>
      <c r="K38" s="8"/>
      <c r="L38" s="9">
        <f t="shared" si="1"/>
        <v>0</v>
      </c>
      <c r="M38" s="8"/>
      <c r="N38" s="8"/>
      <c r="O38" s="9">
        <f t="shared" si="2"/>
        <v>0</v>
      </c>
      <c r="P38" s="9">
        <f t="shared" si="3"/>
        <v>0</v>
      </c>
      <c r="Q38" s="9">
        <f t="shared" si="4"/>
        <v>0</v>
      </c>
      <c r="R38" s="9">
        <f t="shared" si="5"/>
        <v>0</v>
      </c>
    </row>
    <row r="39" spans="1:18" x14ac:dyDescent="0.25">
      <c r="A39" s="2" t="s">
        <v>24</v>
      </c>
      <c r="B39" s="2" t="s">
        <v>5</v>
      </c>
      <c r="C39" s="1" t="s">
        <v>37</v>
      </c>
      <c r="D39" s="1">
        <v>11</v>
      </c>
      <c r="E39" s="10">
        <v>2</v>
      </c>
      <c r="F39" s="10">
        <v>2</v>
      </c>
      <c r="G39" s="8"/>
      <c r="H39" s="8"/>
      <c r="I39" s="9">
        <f t="shared" si="0"/>
        <v>0</v>
      </c>
      <c r="J39" s="8"/>
      <c r="K39" s="8"/>
      <c r="L39" s="9">
        <f t="shared" si="1"/>
        <v>0</v>
      </c>
      <c r="M39" s="8"/>
      <c r="N39" s="8"/>
      <c r="O39" s="9">
        <f t="shared" si="2"/>
        <v>0</v>
      </c>
      <c r="P39" s="9">
        <f t="shared" si="3"/>
        <v>0</v>
      </c>
      <c r="Q39" s="9">
        <f t="shared" si="4"/>
        <v>0</v>
      </c>
      <c r="R39" s="9">
        <f t="shared" si="5"/>
        <v>0</v>
      </c>
    </row>
    <row r="40" spans="1:18" x14ac:dyDescent="0.25">
      <c r="A40" s="2" t="s">
        <v>25</v>
      </c>
      <c r="B40" s="2" t="s">
        <v>26</v>
      </c>
      <c r="C40" s="1" t="s">
        <v>32</v>
      </c>
      <c r="D40" s="1">
        <v>5</v>
      </c>
      <c r="E40" s="10">
        <v>2</v>
      </c>
      <c r="F40" s="10">
        <v>2</v>
      </c>
      <c r="G40" s="8"/>
      <c r="H40" s="8"/>
      <c r="I40" s="9">
        <f t="shared" si="0"/>
        <v>0</v>
      </c>
      <c r="J40" s="8"/>
      <c r="K40" s="8"/>
      <c r="L40" s="9">
        <f t="shared" si="1"/>
        <v>0</v>
      </c>
      <c r="M40" s="8"/>
      <c r="N40" s="8"/>
      <c r="O40" s="9">
        <f t="shared" si="2"/>
        <v>0</v>
      </c>
      <c r="P40" s="9">
        <f t="shared" si="3"/>
        <v>0</v>
      </c>
      <c r="Q40" s="9">
        <f t="shared" si="4"/>
        <v>0</v>
      </c>
      <c r="R40" s="9">
        <f t="shared" si="5"/>
        <v>0</v>
      </c>
    </row>
    <row r="41" spans="1:18" x14ac:dyDescent="0.25">
      <c r="A41" s="2" t="s">
        <v>25</v>
      </c>
      <c r="B41" s="2" t="s">
        <v>26</v>
      </c>
      <c r="C41" s="1" t="s">
        <v>35</v>
      </c>
      <c r="D41" s="1">
        <v>40</v>
      </c>
      <c r="E41" s="10">
        <v>2</v>
      </c>
      <c r="F41" s="10">
        <v>2</v>
      </c>
      <c r="G41" s="8"/>
      <c r="H41" s="8"/>
      <c r="I41" s="9">
        <f t="shared" si="0"/>
        <v>0</v>
      </c>
      <c r="J41" s="8"/>
      <c r="K41" s="8"/>
      <c r="L41" s="9">
        <f t="shared" si="1"/>
        <v>0</v>
      </c>
      <c r="M41" s="8"/>
      <c r="N41" s="8"/>
      <c r="O41" s="9">
        <f t="shared" si="2"/>
        <v>0</v>
      </c>
      <c r="P41" s="9">
        <f t="shared" si="3"/>
        <v>0</v>
      </c>
      <c r="Q41" s="9">
        <f t="shared" si="4"/>
        <v>0</v>
      </c>
      <c r="R41" s="9">
        <f t="shared" si="5"/>
        <v>0</v>
      </c>
    </row>
    <row r="42" spans="1:18" x14ac:dyDescent="0.25">
      <c r="A42" s="2" t="s">
        <v>25</v>
      </c>
      <c r="B42" s="2" t="s">
        <v>26</v>
      </c>
      <c r="C42" s="1" t="s">
        <v>37</v>
      </c>
      <c r="D42" s="1">
        <v>2</v>
      </c>
      <c r="E42" s="10">
        <v>2</v>
      </c>
      <c r="F42" s="10">
        <v>2</v>
      </c>
      <c r="G42" s="8"/>
      <c r="H42" s="8"/>
      <c r="I42" s="9">
        <f t="shared" si="0"/>
        <v>0</v>
      </c>
      <c r="J42" s="8"/>
      <c r="K42" s="8"/>
      <c r="L42" s="9">
        <f t="shared" si="1"/>
        <v>0</v>
      </c>
      <c r="M42" s="8"/>
      <c r="N42" s="8"/>
      <c r="O42" s="9">
        <f t="shared" si="2"/>
        <v>0</v>
      </c>
      <c r="P42" s="9">
        <f t="shared" si="3"/>
        <v>0</v>
      </c>
      <c r="Q42" s="9">
        <f t="shared" si="4"/>
        <v>0</v>
      </c>
      <c r="R42" s="9">
        <f t="shared" si="5"/>
        <v>0</v>
      </c>
    </row>
    <row r="43" spans="1:18" x14ac:dyDescent="0.25">
      <c r="A43" s="2" t="s">
        <v>25</v>
      </c>
      <c r="B43" s="2" t="s">
        <v>9</v>
      </c>
      <c r="C43" s="1" t="s">
        <v>37</v>
      </c>
      <c r="D43" s="1">
        <v>1</v>
      </c>
      <c r="E43" s="10">
        <v>2</v>
      </c>
      <c r="F43" s="10">
        <v>2</v>
      </c>
      <c r="G43" s="8"/>
      <c r="H43" s="8"/>
      <c r="I43" s="9">
        <f t="shared" si="0"/>
        <v>0</v>
      </c>
      <c r="J43" s="8"/>
      <c r="K43" s="8"/>
      <c r="L43" s="9">
        <f t="shared" si="1"/>
        <v>0</v>
      </c>
      <c r="M43" s="8"/>
      <c r="N43" s="8"/>
      <c r="O43" s="9">
        <f t="shared" si="2"/>
        <v>0</v>
      </c>
      <c r="P43" s="9">
        <f t="shared" si="3"/>
        <v>0</v>
      </c>
      <c r="Q43" s="9">
        <f t="shared" si="4"/>
        <v>0</v>
      </c>
      <c r="R43" s="9">
        <f t="shared" si="5"/>
        <v>0</v>
      </c>
    </row>
    <row r="44" spans="1:18" x14ac:dyDescent="0.25">
      <c r="A44" s="2" t="s">
        <v>27</v>
      </c>
      <c r="B44" s="2" t="s">
        <v>9</v>
      </c>
      <c r="C44" s="1" t="s">
        <v>37</v>
      </c>
      <c r="D44" s="1">
        <v>1</v>
      </c>
      <c r="E44" s="10">
        <v>2</v>
      </c>
      <c r="F44" s="10">
        <v>2</v>
      </c>
      <c r="G44" s="8"/>
      <c r="H44" s="8"/>
      <c r="I44" s="9">
        <f t="shared" si="0"/>
        <v>0</v>
      </c>
      <c r="J44" s="8"/>
      <c r="K44" s="8"/>
      <c r="L44" s="9">
        <f t="shared" si="1"/>
        <v>0</v>
      </c>
      <c r="M44" s="8"/>
      <c r="N44" s="8"/>
      <c r="O44" s="9">
        <f t="shared" si="2"/>
        <v>0</v>
      </c>
      <c r="P44" s="9">
        <f t="shared" si="3"/>
        <v>0</v>
      </c>
      <c r="Q44" s="9">
        <f t="shared" si="4"/>
        <v>0</v>
      </c>
      <c r="R44" s="9">
        <f t="shared" si="5"/>
        <v>0</v>
      </c>
    </row>
    <row r="45" spans="1:18" x14ac:dyDescent="0.25">
      <c r="A45" s="2" t="s">
        <v>28</v>
      </c>
      <c r="B45" s="2" t="s">
        <v>9</v>
      </c>
      <c r="C45" s="1" t="s">
        <v>37</v>
      </c>
      <c r="D45" s="1">
        <v>1</v>
      </c>
      <c r="E45" s="10">
        <v>2</v>
      </c>
      <c r="F45" s="10">
        <v>2</v>
      </c>
      <c r="G45" s="8"/>
      <c r="H45" s="8"/>
      <c r="I45" s="9">
        <f t="shared" si="0"/>
        <v>0</v>
      </c>
      <c r="J45" s="8"/>
      <c r="K45" s="8"/>
      <c r="L45" s="9">
        <f t="shared" si="1"/>
        <v>0</v>
      </c>
      <c r="M45" s="8"/>
      <c r="N45" s="8"/>
      <c r="O45" s="9">
        <f t="shared" si="2"/>
        <v>0</v>
      </c>
      <c r="P45" s="9">
        <f t="shared" si="3"/>
        <v>0</v>
      </c>
      <c r="Q45" s="9">
        <f t="shared" si="4"/>
        <v>0</v>
      </c>
      <c r="R45" s="9">
        <f t="shared" si="5"/>
        <v>0</v>
      </c>
    </row>
    <row r="46" spans="1:18" x14ac:dyDescent="0.25">
      <c r="A46" s="2" t="s">
        <v>29</v>
      </c>
      <c r="B46" s="2" t="s">
        <v>5</v>
      </c>
      <c r="C46" s="1" t="s">
        <v>37</v>
      </c>
      <c r="D46" s="1">
        <v>1</v>
      </c>
      <c r="E46" s="10">
        <v>2</v>
      </c>
      <c r="F46" s="10">
        <v>2</v>
      </c>
      <c r="G46" s="8"/>
      <c r="H46" s="8"/>
      <c r="I46" s="9">
        <f t="shared" si="0"/>
        <v>0</v>
      </c>
      <c r="J46" s="8"/>
      <c r="K46" s="8"/>
      <c r="L46" s="9">
        <f t="shared" si="1"/>
        <v>0</v>
      </c>
      <c r="M46" s="8"/>
      <c r="N46" s="8"/>
      <c r="O46" s="9">
        <f t="shared" si="2"/>
        <v>0</v>
      </c>
      <c r="P46" s="9">
        <f t="shared" si="3"/>
        <v>0</v>
      </c>
      <c r="Q46" s="9">
        <f t="shared" si="4"/>
        <v>0</v>
      </c>
      <c r="R46" s="9">
        <f t="shared" si="5"/>
        <v>0</v>
      </c>
    </row>
    <row r="47" spans="1:18" x14ac:dyDescent="0.25">
      <c r="A47" s="2" t="s">
        <v>30</v>
      </c>
      <c r="B47" s="2" t="s">
        <v>5</v>
      </c>
      <c r="C47" s="1" t="s">
        <v>37</v>
      </c>
      <c r="D47" s="1">
        <v>10</v>
      </c>
      <c r="E47" s="10">
        <v>2</v>
      </c>
      <c r="F47" s="10">
        <v>2</v>
      </c>
      <c r="G47" s="8"/>
      <c r="H47" s="8"/>
      <c r="I47" s="9">
        <f t="shared" si="0"/>
        <v>0</v>
      </c>
      <c r="J47" s="8"/>
      <c r="K47" s="8"/>
      <c r="L47" s="9">
        <f t="shared" si="1"/>
        <v>0</v>
      </c>
      <c r="M47" s="8"/>
      <c r="N47" s="8"/>
      <c r="O47" s="9">
        <f t="shared" si="2"/>
        <v>0</v>
      </c>
      <c r="P47" s="9">
        <f t="shared" si="3"/>
        <v>0</v>
      </c>
      <c r="Q47" s="9">
        <f t="shared" si="4"/>
        <v>0</v>
      </c>
      <c r="R47" s="9">
        <f t="shared" si="5"/>
        <v>0</v>
      </c>
    </row>
    <row r="48" spans="1:18" ht="48" customHeight="1" x14ac:dyDescent="0.25">
      <c r="A48" s="3" t="s">
        <v>31</v>
      </c>
      <c r="B48" s="2" t="s">
        <v>39</v>
      </c>
      <c r="C48" s="1" t="s">
        <v>39</v>
      </c>
      <c r="D48" s="13">
        <v>0.1</v>
      </c>
      <c r="E48" s="10" t="s">
        <v>39</v>
      </c>
      <c r="F48" s="10" t="s">
        <v>39</v>
      </c>
      <c r="G48" s="11">
        <f>+(SUM(G7:G47)*10%)</f>
        <v>0</v>
      </c>
      <c r="H48" s="11">
        <f>+(SUM(H7:H47)*10%)</f>
        <v>0</v>
      </c>
      <c r="I48" s="9">
        <f>+H48+G48</f>
        <v>0</v>
      </c>
      <c r="J48" s="11">
        <f>+(SUM(J7:J47)*10%)</f>
        <v>0</v>
      </c>
      <c r="K48" s="11">
        <f>+(SUM(K7:K47)*10%)</f>
        <v>0</v>
      </c>
      <c r="L48" s="9">
        <f>+K48+J48</f>
        <v>0</v>
      </c>
      <c r="M48" s="11">
        <f>+(SUM(M7:M47)*10%)</f>
        <v>0</v>
      </c>
      <c r="N48" s="11">
        <f>+(SUM(N7:N47)*10%)</f>
        <v>0</v>
      </c>
      <c r="O48" s="9">
        <f>+N48+M48</f>
        <v>0</v>
      </c>
      <c r="P48" s="9">
        <f>+O48+L48+I48</f>
        <v>0</v>
      </c>
      <c r="Q48" s="9">
        <f>+P48*15%</f>
        <v>0</v>
      </c>
      <c r="R48" s="9">
        <f>+Q48+P48</f>
        <v>0</v>
      </c>
    </row>
    <row r="49" spans="1:18" x14ac:dyDescent="0.25">
      <c r="A49" s="2"/>
      <c r="B49" s="2"/>
      <c r="C49" s="1"/>
      <c r="D49" s="1"/>
      <c r="E49" s="10"/>
      <c r="F49" s="10"/>
      <c r="G49" s="10"/>
      <c r="H49" s="10"/>
      <c r="I49" s="1"/>
      <c r="J49" s="1"/>
      <c r="K49" s="1"/>
      <c r="L49" s="1"/>
      <c r="M49" s="1"/>
      <c r="N49" s="1"/>
      <c r="O49" s="1"/>
      <c r="P49" s="1"/>
      <c r="Q49" s="1"/>
      <c r="R49" s="1"/>
    </row>
    <row r="50" spans="1:18" ht="18.75" x14ac:dyDescent="0.3">
      <c r="A50" s="20" t="s">
        <v>56</v>
      </c>
      <c r="B50" s="2"/>
      <c r="C50" s="1"/>
      <c r="D50" s="1"/>
      <c r="E50" s="10"/>
      <c r="F50" s="10"/>
      <c r="G50" s="10"/>
      <c r="H50" s="10"/>
      <c r="I50" s="1"/>
      <c r="J50" s="1"/>
      <c r="K50" s="1"/>
      <c r="L50" s="1"/>
      <c r="M50" s="1"/>
      <c r="N50" s="1"/>
      <c r="O50" s="1"/>
      <c r="P50" s="1"/>
      <c r="Q50" s="1"/>
      <c r="R50" s="4">
        <f>SUM(R7:R48)</f>
        <v>0</v>
      </c>
    </row>
    <row r="51" spans="1:18" ht="18.75" x14ac:dyDescent="0.3">
      <c r="A51" s="14"/>
      <c r="R51" s="22"/>
    </row>
    <row r="52" spans="1:18" ht="18.75" x14ac:dyDescent="0.3">
      <c r="A52" s="14" t="s">
        <v>55</v>
      </c>
    </row>
    <row r="53" spans="1:18" x14ac:dyDescent="0.25">
      <c r="A53" s="30" t="s">
        <v>1</v>
      </c>
      <c r="B53" s="30" t="s">
        <v>2</v>
      </c>
      <c r="C53" s="30" t="s">
        <v>34</v>
      </c>
      <c r="D53" s="24" t="s">
        <v>33</v>
      </c>
      <c r="E53" s="21"/>
      <c r="F53" s="21"/>
      <c r="G53" s="23" t="s">
        <v>61</v>
      </c>
      <c r="H53" s="27" t="s">
        <v>41</v>
      </c>
      <c r="I53" s="27"/>
      <c r="J53" s="23" t="s">
        <v>62</v>
      </c>
      <c r="K53" s="27" t="s">
        <v>45</v>
      </c>
      <c r="L53" s="27" t="s">
        <v>51</v>
      </c>
      <c r="M53" s="23" t="s">
        <v>63</v>
      </c>
      <c r="N53" s="27" t="s">
        <v>47</v>
      </c>
      <c r="O53" s="27" t="s">
        <v>52</v>
      </c>
      <c r="P53" s="27" t="s">
        <v>53</v>
      </c>
      <c r="Q53" s="27" t="s">
        <v>48</v>
      </c>
      <c r="R53" s="27" t="s">
        <v>64</v>
      </c>
    </row>
    <row r="54" spans="1:18" x14ac:dyDescent="0.25">
      <c r="A54" s="30"/>
      <c r="B54" s="30"/>
      <c r="C54" s="30"/>
      <c r="D54" s="24"/>
      <c r="E54" s="21"/>
      <c r="F54" s="21"/>
      <c r="G54" s="23"/>
      <c r="H54" s="27"/>
      <c r="I54" s="27"/>
      <c r="J54" s="23"/>
      <c r="K54" s="27"/>
      <c r="L54" s="27"/>
      <c r="M54" s="23"/>
      <c r="N54" s="27"/>
      <c r="O54" s="27"/>
      <c r="P54" s="27"/>
      <c r="Q54" s="27"/>
      <c r="R54" s="27"/>
    </row>
    <row r="55" spans="1:18" ht="75" x14ac:dyDescent="0.25">
      <c r="A55" s="18" t="s">
        <v>57</v>
      </c>
      <c r="B55" s="18" t="s">
        <v>67</v>
      </c>
      <c r="C55" s="19" t="s">
        <v>37</v>
      </c>
      <c r="D55" s="19">
        <v>1</v>
      </c>
      <c r="E55" s="15"/>
      <c r="F55" s="15"/>
      <c r="G55" s="8"/>
      <c r="H55" s="5"/>
      <c r="I55" s="15"/>
      <c r="J55" s="8"/>
      <c r="K55" s="15"/>
      <c r="L55" s="15"/>
      <c r="M55" s="8"/>
      <c r="N55" s="15"/>
      <c r="O55" s="15"/>
      <c r="P55" s="16"/>
      <c r="Q55" s="15"/>
      <c r="R55" s="15"/>
    </row>
    <row r="56" spans="1:18" ht="90" x14ac:dyDescent="0.25">
      <c r="A56" s="18" t="s">
        <v>58</v>
      </c>
      <c r="B56" s="18" t="s">
        <v>68</v>
      </c>
      <c r="C56" s="19" t="s">
        <v>37</v>
      </c>
      <c r="D56" s="19">
        <v>1</v>
      </c>
      <c r="E56" s="15"/>
      <c r="F56" s="15"/>
      <c r="G56" s="8"/>
      <c r="H56" s="5"/>
      <c r="I56" s="15"/>
      <c r="J56" s="8"/>
      <c r="K56" s="15"/>
      <c r="L56" s="15"/>
      <c r="M56" s="8"/>
      <c r="N56" s="15"/>
      <c r="O56" s="15"/>
      <c r="P56" s="16"/>
      <c r="Q56" s="15"/>
      <c r="R56" s="15"/>
    </row>
    <row r="57" spans="1:18" ht="90" x14ac:dyDescent="0.25">
      <c r="A57" s="18" t="s">
        <v>59</v>
      </c>
      <c r="B57" s="18" t="s">
        <v>69</v>
      </c>
      <c r="C57" s="19" t="s">
        <v>37</v>
      </c>
      <c r="D57" s="19">
        <v>1</v>
      </c>
      <c r="E57" s="15"/>
      <c r="F57" s="15"/>
      <c r="G57" s="8"/>
      <c r="H57" s="5"/>
      <c r="I57" s="15"/>
      <c r="J57" s="8"/>
      <c r="K57" s="15"/>
      <c r="L57" s="15"/>
      <c r="M57" s="8"/>
      <c r="N57" s="15"/>
      <c r="O57" s="15"/>
      <c r="P57" s="16"/>
      <c r="Q57" s="15"/>
      <c r="R57" s="15"/>
    </row>
    <row r="58" spans="1:18" ht="30" x14ac:dyDescent="0.25">
      <c r="A58" s="18" t="s">
        <v>60</v>
      </c>
      <c r="B58" s="17" t="s">
        <v>70</v>
      </c>
      <c r="C58" s="19" t="s">
        <v>37</v>
      </c>
      <c r="D58" s="19">
        <v>1</v>
      </c>
      <c r="E58" s="15"/>
      <c r="F58" s="15"/>
      <c r="G58" s="8"/>
      <c r="H58" s="5"/>
      <c r="I58" s="15"/>
      <c r="J58" s="8"/>
      <c r="K58" s="15"/>
      <c r="L58" s="15"/>
      <c r="M58" s="8"/>
      <c r="N58" s="15"/>
      <c r="O58" s="15"/>
      <c r="P58" s="16"/>
      <c r="Q58" s="15"/>
      <c r="R58" s="15"/>
    </row>
    <row r="60" spans="1:18" ht="15" customHeight="1" x14ac:dyDescent="0.25">
      <c r="A60" s="28" t="s">
        <v>65</v>
      </c>
      <c r="B60" s="28"/>
      <c r="C60" s="28"/>
      <c r="D60" s="28"/>
      <c r="E60" s="28"/>
      <c r="F60" s="28"/>
      <c r="G60" s="28"/>
      <c r="H60" s="28"/>
      <c r="I60" s="28"/>
      <c r="J60" s="28"/>
      <c r="K60" s="28"/>
      <c r="L60" s="28"/>
      <c r="M60" s="28"/>
      <c r="N60" s="28"/>
    </row>
  </sheetData>
  <mergeCells count="36">
    <mergeCell ref="A60:N60"/>
    <mergeCell ref="B2:C2"/>
    <mergeCell ref="A53:A54"/>
    <mergeCell ref="B53:B54"/>
    <mergeCell ref="C53:C54"/>
    <mergeCell ref="D53:D54"/>
    <mergeCell ref="M53:M54"/>
    <mergeCell ref="N53:N54"/>
    <mergeCell ref="G53:G54"/>
    <mergeCell ref="H53:H54"/>
    <mergeCell ref="I53:I54"/>
    <mergeCell ref="J53:J54"/>
    <mergeCell ref="K53:K54"/>
    <mergeCell ref="L53:L54"/>
    <mergeCell ref="L5:L6"/>
    <mergeCell ref="J5:J6"/>
    <mergeCell ref="O53:O54"/>
    <mergeCell ref="P53:P54"/>
    <mergeCell ref="Q53:Q54"/>
    <mergeCell ref="R53:R54"/>
    <mergeCell ref="N5:N6"/>
    <mergeCell ref="Q5:Q6"/>
    <mergeCell ref="R5:R6"/>
    <mergeCell ref="P5:P6"/>
    <mergeCell ref="O5:O6"/>
    <mergeCell ref="K5:K6"/>
    <mergeCell ref="M5:M6"/>
    <mergeCell ref="A5:A6"/>
    <mergeCell ref="B5:B6"/>
    <mergeCell ref="C5:C6"/>
    <mergeCell ref="D5:D6"/>
    <mergeCell ref="G5:G6"/>
    <mergeCell ref="E5:E6"/>
    <mergeCell ref="H5:H6"/>
    <mergeCell ref="F5:F6"/>
    <mergeCell ref="I5:I6"/>
  </mergeCells>
  <pageMargins left="0.7" right="0.7" top="0.75" bottom="0.75" header="0.3" footer="0.3"/>
  <pageSetup paperSize="9" scale="4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wnload" ma:contentTypeID="0x010100D1B74A4BEF1448B6B00F3B43A14AA4EC00D9C38454D4AF0A4D942D3A20CC61F16A" ma:contentTypeVersion="2" ma:contentTypeDescription="Download Content Type" ma:contentTypeScope="" ma:versionID="e01d48b6bc50c10ba86e0334d73765e2">
  <xsd:schema xmlns:xsd="http://www.w3.org/2001/XMLSchema" xmlns:xs="http://www.w3.org/2001/XMLSchema" xmlns:p="http://schemas.microsoft.com/office/2006/metadata/properties" xmlns:ns2="55c327b7-6b7c-40e0-b747-cd45a2a643fa" targetNamespace="http://schemas.microsoft.com/office/2006/metadata/properties" ma:root="true" ma:fieldsID="cba0662c4e2278c9457646008cd4eb16" ns2:_="">
    <xsd:import namespace="55c327b7-6b7c-40e0-b747-cd45a2a643fa"/>
    <xsd:element name="properties">
      <xsd:complexType>
        <xsd:sequence>
          <xsd:element name="documentManagement">
            <xsd:complexType>
              <xsd:all>
                <xsd:element ref="ns2:dl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c327b7-6b7c-40e0-b747-cd45a2a643fa" elementFormDefault="qualified">
    <xsd:import namespace="http://schemas.microsoft.com/office/2006/documentManagement/types"/>
    <xsd:import namespace="http://schemas.microsoft.com/office/infopath/2007/PartnerControls"/>
    <xsd:element name="dlCategory" ma:index="8" nillable="true" ma:displayName="Download Category" ma:list="{376cbe49-140d-45b8-aa42-ba787c8930ea}" ma:internalName="dlCategory" ma:showField="Title" ma:web="{55c327b7-6b7c-40e0-b747-cd45a2a643fa}">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lCategory xmlns="55c327b7-6b7c-40e0-b747-cd45a2a643fa">40</dlCategory>
  </documentManagement>
</p:properties>
</file>

<file path=customXml/itemProps1.xml><?xml version="1.0" encoding="utf-8"?>
<ds:datastoreItem xmlns:ds="http://schemas.openxmlformats.org/officeDocument/2006/customXml" ds:itemID="{04666502-4642-4831-B830-B15B4C2B24AA}"/>
</file>

<file path=customXml/itemProps2.xml><?xml version="1.0" encoding="utf-8"?>
<ds:datastoreItem xmlns:ds="http://schemas.openxmlformats.org/officeDocument/2006/customXml" ds:itemID="{EA6978C2-DBB4-4B43-959A-F6F0A64B7D28}"/>
</file>

<file path=customXml/itemProps3.xml><?xml version="1.0" encoding="utf-8"?>
<ds:datastoreItem xmlns:ds="http://schemas.openxmlformats.org/officeDocument/2006/customXml" ds:itemID="{1B122D59-6114-43A2-BC4E-72983BF69C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 PRICING 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Norma.Grobler</dc:creator>
  <cp:lastModifiedBy>Shivani.Maharaj</cp:lastModifiedBy>
  <cp:lastPrinted>2021-10-07T12:10:48Z</cp:lastPrinted>
  <dcterms:created xsi:type="dcterms:W3CDTF">2021-08-16T08:40:18Z</dcterms:created>
  <dcterms:modified xsi:type="dcterms:W3CDTF">2021-10-18T09:06:41Z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0x010100D1B74A4BEF1448B6B00F3B43A14AA4EC00D9C38454D4AF0A4D942D3A20CC61F16A</vt:lpwstr>
  </property>
</Properties>
</file>